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收支总表" sheetId="1" r:id="rId1"/>
    <sheet name="支出决算表（功能分类）" sheetId="2" r:id="rId2"/>
    <sheet name="支出决算表（经济分类）" sheetId="3" r:id="rId3"/>
    <sheet name="三公经费表" sheetId="4" r:id="rId4"/>
  </sheets>
  <definedNames/>
  <calcPr fullCalcOnLoad="1"/>
</workbook>
</file>

<file path=xl/sharedStrings.xml><?xml version="1.0" encoding="utf-8"?>
<sst xmlns="http://schemas.openxmlformats.org/spreadsheetml/2006/main" count="198" uniqueCount="179">
  <si>
    <t>2014年度部门收支总表</t>
  </si>
  <si>
    <t>单位：万元</t>
  </si>
  <si>
    <t>收      入</t>
  </si>
  <si>
    <t>支      出</t>
  </si>
  <si>
    <t>项目</t>
  </si>
  <si>
    <t>决算数</t>
  </si>
  <si>
    <t>支出功能分类</t>
  </si>
  <si>
    <t>支出经济分类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</si>
  <si>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</si>
  <si>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</si>
  <si>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</si>
  <si>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</si>
  <si>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</si>
  <si>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 xml:space="preserve">  工资福利支出</t>
  </si>
  <si>
    <t>二、上级补助收入</t>
  </si>
  <si>
    <t>三、国防支出</t>
  </si>
  <si>
    <t xml:space="preserve">  商品和服务支出</t>
  </si>
  <si>
    <t>三、事业收入</t>
  </si>
  <si>
    <t>四、公共安全支出</t>
  </si>
  <si>
    <t xml:space="preserve">  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</si>
  <si>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</si>
  <si>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</si>
  <si>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</si>
  <si>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</si>
  <si>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</si>
  <si>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</si>
  <si>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</si>
  <si>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</si>
  <si>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</si>
  <si>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</si>
  <si>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</si>
  <si>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</si>
  <si>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</si>
  <si>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</si>
  <si>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</si>
  <si>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</si>
  <si>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</si>
  <si>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</si>
  <si>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</si>
  <si>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</si>
  <si>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</si>
  <si>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</si>
  <si>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</si>
  <si>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</si>
  <si>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</si>
  <si>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</si>
  <si>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</si>
  <si>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</si>
  <si>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</si>
  <si>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</si>
  <si>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</si>
  <si>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</si>
  <si>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</si>
  <si>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</si>
  <si>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 xml:space="preserve">    结余分配</t>
  </si>
  <si>
    <t>上年结转和结余</t>
  </si>
  <si>
    <t xml:space="preserve">    年末结转和结余</t>
  </si>
  <si>
    <t xml:space="preserve">    其中：财政拨款资金结转</t>
  </si>
  <si>
    <t xml:space="preserve">          非财政拨款资金结余</t>
  </si>
  <si>
    <t>收入总计</t>
  </si>
  <si>
    <t>支出总计</t>
  </si>
  <si>
    <t>2014年度公共预算财政拨款支出决算表（按支出功能分类）</t>
  </si>
  <si>
    <t>合计</t>
  </si>
  <si>
    <t>基本支出</t>
  </si>
  <si>
    <t>项目支出</t>
  </si>
  <si>
    <t>备注</t>
  </si>
  <si>
    <t>科目编码</t>
  </si>
  <si>
    <t>科目名称</t>
  </si>
  <si>
    <t>合    计</t>
  </si>
  <si>
    <t>2014年度公共预算财政拨款支出决算表（按支出经济分类）</t>
  </si>
  <si>
    <t>支出经济分类科目编码</t>
  </si>
  <si>
    <t>支出经济分类科目名称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</si>
  <si>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</si>
  <si>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</si>
  <si>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</si>
  <si>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</si>
  <si>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</si>
  <si>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>商品和服务支出</t>
  </si>
  <si>
    <t xml:space="preserve">  30201</t>
  </si>
  <si>
    <t xml:space="preserve">    办公费</t>
  </si>
  <si>
    <t xml:space="preserve">  30202</t>
  </si>
  <si>
    <t xml:space="preserve">    印刷费</t>
  </si>
  <si>
    <t>303</t>
  </si>
  <si>
    <t>对个人和家庭的补助</t>
  </si>
  <si>
    <t xml:space="preserve">    退休费</t>
  </si>
  <si>
    <t xml:space="preserve">    办公设备购置</t>
  </si>
  <si>
    <t>310</t>
  </si>
  <si>
    <t>其他资本性支出</t>
  </si>
  <si>
    <t xml:space="preserve">  30502</t>
  </si>
  <si>
    <t>2014年度公共预算财政拨款“三公”经费及会议费、培训费支出决算表</t>
  </si>
  <si>
    <t>单位名称</t>
  </si>
  <si>
    <t>公共预算财政拨款安排的“三公”经费支出</t>
  </si>
  <si>
    <t>会议费</t>
  </si>
  <si>
    <t>培训费</t>
  </si>
  <si>
    <t>小 计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</si>
  <si>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</si>
  <si>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</si>
  <si>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</si>
  <si>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</si>
  <si>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</si>
  <si>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</si>
  <si>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补充资料：</t>
  </si>
  <si>
    <r>
      <t xml:space="preserve">  1.因公出国（境）团组情况：2014年度本单位组织出国(境)团组</t>
    </r>
    <r>
      <rPr>
        <u val="single"/>
        <sz val="11"/>
        <rFont val="宋体"/>
        <family val="0"/>
      </rPr>
      <t xml:space="preserve">        </t>
    </r>
    <r>
      <rPr>
        <sz val="11"/>
        <rFont val="宋体"/>
        <family val="0"/>
      </rPr>
      <t>个；参加其他单位组织的出国(境)团组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个；                                                                                          本单位全年因公出国(境)累计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 xml:space="preserve">人次。  </t>
    </r>
  </si>
  <si>
    <t>社会保障和就业支出</t>
  </si>
  <si>
    <t>行政事业单位离退休</t>
  </si>
  <si>
    <t>事业单位离退休</t>
  </si>
  <si>
    <t>资源勘探信息等支出</t>
  </si>
  <si>
    <t>资源勘探开发</t>
  </si>
  <si>
    <t>其他资源勘探业支出</t>
  </si>
  <si>
    <t>国土海洋气象等支出</t>
  </si>
  <si>
    <t>国土资源事务</t>
  </si>
  <si>
    <t>地质灾害防治</t>
  </si>
  <si>
    <t>地质及矿产资源调查</t>
  </si>
  <si>
    <t>矿产资源专项收入安排的支出</t>
  </si>
  <si>
    <t>事业运行</t>
  </si>
  <si>
    <t>其他国土资源事务</t>
  </si>
  <si>
    <t xml:space="preserve">  30104</t>
  </si>
  <si>
    <t xml:space="preserve">  30107</t>
  </si>
  <si>
    <t xml:space="preserve">    社会保障缴费</t>
  </si>
  <si>
    <t xml:space="preserve">    绩效工资</t>
  </si>
  <si>
    <t xml:space="preserve">    其他工资福利支出</t>
  </si>
  <si>
    <t xml:space="preserve">  30204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</si>
  <si>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</si>
  <si>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</si>
  <si>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</si>
  <si>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</si>
  <si>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</si>
  <si>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</si>
  <si>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</si>
  <si>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</si>
  <si>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</si>
  <si>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</si>
  <si>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</si>
  <si>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</si>
  <si>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</si>
  <si>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</si>
  <si>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</si>
  <si>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</si>
  <si>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</si>
  <si>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</si>
  <si>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30205</t>
  </si>
  <si>
    <t xml:space="preserve">  30206</t>
  </si>
  <si>
    <t xml:space="preserve">  30207</t>
  </si>
  <si>
    <t xml:space="preserve">  30208</t>
  </si>
  <si>
    <t xml:space="preserve">  30209</t>
  </si>
  <si>
    <t xml:space="preserve">  30211</t>
  </si>
  <si>
    <t xml:space="preserve">  30213</t>
  </si>
  <si>
    <t xml:space="preserve">  30214</t>
  </si>
  <si>
    <t xml:space="preserve">  30215</t>
  </si>
  <si>
    <t xml:space="preserve">  30216</t>
  </si>
  <si>
    <t xml:space="preserve">  30217</t>
  </si>
  <si>
    <t xml:space="preserve">  30226</t>
  </si>
  <si>
    <t xml:space="preserve">  30227</t>
  </si>
  <si>
    <t xml:space="preserve">  30228</t>
  </si>
  <si>
    <t xml:space="preserve">  30229</t>
  </si>
  <si>
    <t xml:space="preserve">  30230</t>
  </si>
  <si>
    <t xml:space="preserve">  30299</t>
  </si>
  <si>
    <t xml:space="preserve">    生活补助</t>
  </si>
  <si>
    <t xml:space="preserve">    医疗费</t>
  </si>
  <si>
    <t xml:space="preserve">    奖励金</t>
  </si>
  <si>
    <t xml:space="preserve">    住房公积金</t>
  </si>
  <si>
    <t xml:space="preserve">    其他对个人和家庭补助支出</t>
  </si>
  <si>
    <t xml:space="preserve">  30302</t>
  </si>
  <si>
    <t xml:space="preserve">  30305</t>
  </si>
  <si>
    <t xml:space="preserve">  30307</t>
  </si>
  <si>
    <t xml:space="preserve">  30309</t>
  </si>
  <si>
    <t xml:space="preserve">  30311</t>
  </si>
  <si>
    <t xml:space="preserve">  30399</t>
  </si>
  <si>
    <t xml:space="preserve">    专用材料费</t>
  </si>
  <si>
    <t xml:space="preserve">  30218</t>
  </si>
  <si>
    <t xml:space="preserve">  30225</t>
  </si>
  <si>
    <t xml:space="preserve">    专用燃料费</t>
  </si>
  <si>
    <t xml:space="preserve">    专用设备购置</t>
  </si>
  <si>
    <t xml:space="preserve">  30503</t>
  </si>
  <si>
    <t xml:space="preserve">  30507</t>
  </si>
  <si>
    <t xml:space="preserve">    信息网络及软件购置更新</t>
  </si>
  <si>
    <r>
      <t xml:space="preserve">  3.公务接待有关情况：2014年度公务接待累计</t>
    </r>
    <r>
      <rPr>
        <u val="single"/>
        <sz val="11"/>
        <rFont val="宋体"/>
        <family val="0"/>
      </rPr>
      <t xml:space="preserve"> 22 </t>
    </r>
    <r>
      <rPr>
        <sz val="11"/>
        <rFont val="宋体"/>
        <family val="0"/>
      </rPr>
      <t>批次 ，公务接待累计</t>
    </r>
    <r>
      <rPr>
        <u val="single"/>
        <sz val="11"/>
        <rFont val="宋体"/>
        <family val="0"/>
      </rPr>
      <t xml:space="preserve">  203  </t>
    </r>
    <r>
      <rPr>
        <sz val="11"/>
        <rFont val="宋体"/>
        <family val="0"/>
      </rPr>
      <t>人次 。</t>
    </r>
  </si>
  <si>
    <r>
      <t xml:space="preserve">  2.公务用车购置及保有情况：2014年度本单位购置公务用车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辆；年末公务用车保有量</t>
    </r>
    <r>
      <rPr>
        <u val="single"/>
        <sz val="11"/>
        <rFont val="宋体"/>
        <family val="0"/>
      </rPr>
      <t xml:space="preserve">   33   </t>
    </r>
    <r>
      <rPr>
        <sz val="11"/>
        <rFont val="宋体"/>
        <family val="0"/>
      </rPr>
      <t>辆。</t>
    </r>
  </si>
  <si>
    <t xml:space="preserve">  30199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</si>
</sst>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4" fontId="1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9">
      <selection activeCell="H27" sqref="H27"/>
    </sheetView>
  </sheetViews>
  <sheetFormatPr defaultColWidth="9.00390625" defaultRowHeight="14.25"/>
  <cols>
    <col min="1" max="1" width="24.25390625" style="0" customWidth="1"/>
    <col min="2" max="2" width="11.75390625" style="0" customWidth="1"/>
    <col min="3" max="3" width="23.375" style="0" customWidth="1"/>
    <col min="4" max="4" width="11.50390625" style="0" customWidth="1"/>
    <col min="5" max="5" width="20.75390625" style="0" customWidth="1"/>
    <col min="6" max="6" width="11.875" style="0" customWidth="1"/>
  </cols>
  <sheetData>
    <row r="1" ht="14.25">
      <c r="A1" s="1"/>
    </row>
    <row r="2" spans="1:6" ht="25.5">
      <c r="A2" s="21" t="s">
        <v>0</v>
      </c>
      <c r="B2" s="21"/>
      <c r="C2" s="21"/>
      <c r="D2" s="21"/>
      <c r="E2" s="21"/>
      <c r="F2" s="21"/>
    </row>
    <row r="3" spans="1:6" ht="14.25">
      <c r="A3" s="22" t="s">
        <v>1</v>
      </c>
      <c r="B3" s="22"/>
      <c r="C3" s="22"/>
      <c r="D3" s="22"/>
      <c r="E3" s="22"/>
      <c r="F3" s="22"/>
    </row>
    <row r="4" spans="1:6" s="17" customFormat="1" ht="14.25">
      <c r="A4" s="23" t="s">
        <v>2</v>
      </c>
      <c r="B4" s="23"/>
      <c r="C4" s="23" t="s">
        <v>3</v>
      </c>
      <c r="D4" s="23"/>
      <c r="E4" s="23"/>
      <c r="F4" s="23"/>
    </row>
    <row r="5" spans="1:6" s="18" customFormat="1" ht="14.25">
      <c r="A5" s="4" t="s">
        <v>4</v>
      </c>
      <c r="B5" s="4" t="s">
        <v>5</v>
      </c>
      <c r="C5" s="4" t="s">
        <v>6</v>
      </c>
      <c r="D5" s="4" t="s">
        <v>5</v>
      </c>
      <c r="E5" s="4" t="s">
        <v>7</v>
      </c>
      <c r="F5" s="4" t="s">
        <v>5</v>
      </c>
    </row>
    <row r="6" spans="1:6" ht="14.25">
      <c r="A6" s="13" t="s">
        <v>8</v>
      </c>
      <c r="B6" s="19">
        <v>4753.6</v>
      </c>
      <c r="C6" s="13" t="s">
        <v>9</v>
      </c>
      <c r="D6" s="13"/>
      <c r="E6" s="13" t="s">
        <v>10</v>
      </c>
      <c r="F6" s="13">
        <f>SUM(F7:F9)</f>
        <v>2518.75</v>
      </c>
    </row>
    <row r="7" spans="1:6" ht="14.25">
      <c r="A7" s="13" t="s">
        <v>11</v>
      </c>
      <c r="B7" s="19"/>
      <c r="C7" s="13" t="s">
        <v>12</v>
      </c>
      <c r="D7" s="13"/>
      <c r="E7" s="13" t="s">
        <v>13</v>
      </c>
      <c r="F7" s="13">
        <v>1755.65</v>
      </c>
    </row>
    <row r="8" spans="1:6" ht="14.25">
      <c r="A8" s="13" t="s">
        <v>14</v>
      </c>
      <c r="B8" s="19"/>
      <c r="C8" s="13" t="s">
        <v>15</v>
      </c>
      <c r="D8" s="13"/>
      <c r="E8" s="13" t="s">
        <v>16</v>
      </c>
      <c r="F8" s="13">
        <v>413.39</v>
      </c>
    </row>
    <row r="9" spans="1:6" ht="14.25">
      <c r="A9" s="13" t="s">
        <v>17</v>
      </c>
      <c r="B9" s="19">
        <v>9929.6</v>
      </c>
      <c r="C9" s="13" t="s">
        <v>18</v>
      </c>
      <c r="D9" s="13"/>
      <c r="E9" s="13" t="s">
        <v>19</v>
      </c>
      <c r="F9" s="13">
        <v>349.71</v>
      </c>
    </row>
    <row r="10" spans="1:6" ht="14.25">
      <c r="A10" s="13" t="s">
        <v>20</v>
      </c>
      <c r="B10" s="19">
        <v>127.37</v>
      </c>
      <c r="C10" s="13" t="s">
        <v>21</v>
      </c>
      <c r="D10" s="13"/>
      <c r="E10" s="13" t="s">
        <v>22</v>
      </c>
      <c r="F10" s="13">
        <f>SUM(F11:F18)</f>
        <v>14040.61</v>
      </c>
    </row>
    <row r="11" spans="1:6" ht="14.25">
      <c r="A11" s="13" t="s">
        <v>23</v>
      </c>
      <c r="B11" s="13"/>
      <c r="C11" s="13" t="s">
        <v>24</v>
      </c>
      <c r="D11" s="13"/>
      <c r="E11" s="13" t="s">
        <v>13</v>
      </c>
      <c r="F11" s="13">
        <v>1717.32</v>
      </c>
    </row>
    <row r="12" spans="1:6" ht="14.25">
      <c r="A12" s="13" t="s">
        <v>25</v>
      </c>
      <c r="B12" s="19">
        <v>660.2</v>
      </c>
      <c r="C12" s="13" t="s">
        <v>26</v>
      </c>
      <c r="D12" s="13"/>
      <c r="E12" s="13" t="s">
        <v>16</v>
      </c>
      <c r="F12" s="13">
        <v>12148.76</v>
      </c>
    </row>
    <row r="13" spans="1:6" ht="14.25">
      <c r="A13" s="13"/>
      <c r="B13" s="13"/>
      <c r="C13" s="13" t="s">
        <v>27</v>
      </c>
      <c r="D13" s="13">
        <v>179.42</v>
      </c>
      <c r="E13" s="13" t="s">
        <v>19</v>
      </c>
      <c r="F13" s="13"/>
    </row>
    <row r="14" spans="1:6" ht="14.25">
      <c r="A14" s="13"/>
      <c r="B14" s="13"/>
      <c r="C14" s="13" t="s">
        <v>28</v>
      </c>
      <c r="D14" s="13"/>
      <c r="E14" s="13" t="s">
        <v>29</v>
      </c>
      <c r="F14" s="13"/>
    </row>
    <row r="15" spans="1:6" ht="14.25">
      <c r="A15" s="13"/>
      <c r="B15" s="13"/>
      <c r="C15" s="13" t="s">
        <v>30</v>
      </c>
      <c r="D15" s="13"/>
      <c r="E15" s="13" t="s">
        <v>31</v>
      </c>
      <c r="F15" s="13"/>
    </row>
    <row r="16" spans="1:6" ht="14.25">
      <c r="A16" s="13"/>
      <c r="B16" s="13"/>
      <c r="C16" s="13" t="s">
        <v>32</v>
      </c>
      <c r="D16" s="13">
        <v>20.96</v>
      </c>
      <c r="E16" s="13" t="s">
        <v>33</v>
      </c>
      <c r="F16" s="13"/>
    </row>
    <row r="17" spans="1:6" ht="14.25">
      <c r="A17" s="13"/>
      <c r="B17" s="13"/>
      <c r="C17" s="13" t="s">
        <v>34</v>
      </c>
      <c r="D17" s="13"/>
      <c r="E17" s="13" t="s">
        <v>35</v>
      </c>
      <c r="F17" s="13"/>
    </row>
    <row r="18" spans="1:6" ht="14.25">
      <c r="A18" s="13"/>
      <c r="B18" s="13"/>
      <c r="C18" s="13" t="s">
        <v>36</v>
      </c>
      <c r="D18" s="13"/>
      <c r="E18" s="13" t="s">
        <v>37</v>
      </c>
      <c r="F18" s="13">
        <v>174.53</v>
      </c>
    </row>
    <row r="19" spans="1:6" ht="14.25">
      <c r="A19" s="13"/>
      <c r="B19" s="13"/>
      <c r="C19" s="13" t="s">
        <v>38</v>
      </c>
      <c r="D19" s="19">
        <v>4</v>
      </c>
      <c r="E19" s="13" t="s">
        <v>39</v>
      </c>
      <c r="F19" s="13"/>
    </row>
    <row r="20" spans="1:6" ht="14.25">
      <c r="A20" s="13"/>
      <c r="B20" s="13"/>
      <c r="C20" s="13" t="s">
        <v>40</v>
      </c>
      <c r="D20" s="13"/>
      <c r="E20" s="13" t="s">
        <v>41</v>
      </c>
      <c r="F20" s="13"/>
    </row>
    <row r="21" spans="1:6" ht="14.25">
      <c r="A21" s="13"/>
      <c r="B21" s="13"/>
      <c r="C21" s="13" t="s">
        <v>42</v>
      </c>
      <c r="D21" s="13"/>
      <c r="E21" s="13" t="s">
        <v>43</v>
      </c>
      <c r="F21" s="13">
        <v>127.11</v>
      </c>
    </row>
    <row r="22" spans="1:6" ht="14.25">
      <c r="A22" s="13"/>
      <c r="B22" s="13"/>
      <c r="C22" s="13" t="s">
        <v>44</v>
      </c>
      <c r="D22" s="13"/>
      <c r="E22" s="13" t="s">
        <v>45</v>
      </c>
      <c r="F22" s="13"/>
    </row>
    <row r="23" spans="1:6" ht="14.25">
      <c r="A23" s="13"/>
      <c r="B23" s="13"/>
      <c r="C23" s="13" t="s">
        <v>46</v>
      </c>
      <c r="D23" s="13">
        <v>16482.09</v>
      </c>
      <c r="E23" s="13"/>
      <c r="F23" s="13"/>
    </row>
    <row r="24" spans="1:6" ht="14.25">
      <c r="A24" s="13"/>
      <c r="B24" s="13"/>
      <c r="C24" s="13" t="s">
        <v>47</v>
      </c>
      <c r="D24" s="13"/>
      <c r="E24" s="13"/>
      <c r="F24" s="13"/>
    </row>
    <row r="25" spans="1:6" ht="14.25">
      <c r="A25" s="13"/>
      <c r="B25" s="13"/>
      <c r="C25" s="13" t="s">
        <v>48</v>
      </c>
      <c r="D25" s="13"/>
      <c r="E25" s="13"/>
      <c r="F25" s="13"/>
    </row>
    <row r="26" spans="1:6" ht="14.25">
      <c r="A26" s="13"/>
      <c r="B26" s="13"/>
      <c r="C26" s="13" t="s">
        <v>49</v>
      </c>
      <c r="D26" s="13"/>
      <c r="E26" s="13"/>
      <c r="F26" s="13"/>
    </row>
    <row r="27" spans="1:6" ht="14.25">
      <c r="A27" s="13"/>
      <c r="B27" s="13"/>
      <c r="C27" s="13" t="s">
        <v>50</v>
      </c>
      <c r="D27" s="13"/>
      <c r="E27" s="13"/>
      <c r="F27" s="13"/>
    </row>
    <row r="28" spans="1:6" ht="14.25">
      <c r="A28" s="13"/>
      <c r="B28" s="13"/>
      <c r="C28" s="13"/>
      <c r="D28" s="13"/>
      <c r="E28" s="13"/>
      <c r="F28" s="13"/>
    </row>
    <row r="29" spans="1:6" s="17" customFormat="1" ht="14.25">
      <c r="A29" s="4" t="s">
        <v>51</v>
      </c>
      <c r="B29" s="11">
        <v>15470.77</v>
      </c>
      <c r="C29" s="11" t="s">
        <v>52</v>
      </c>
      <c r="D29" s="11">
        <f>SUM(D13:D23)</f>
        <v>16686.47</v>
      </c>
      <c r="E29" s="11" t="s">
        <v>52</v>
      </c>
      <c r="F29" s="11">
        <f>F6+F10+F21</f>
        <v>16686.47</v>
      </c>
    </row>
    <row r="30" spans="1:6" ht="14.25">
      <c r="A30" s="12" t="s">
        <v>53</v>
      </c>
      <c r="B30" s="13"/>
      <c r="C30" s="13" t="s">
        <v>54</v>
      </c>
      <c r="D30" s="13">
        <v>836.21</v>
      </c>
      <c r="E30" s="13" t="s">
        <v>54</v>
      </c>
      <c r="F30" s="13">
        <v>836.21</v>
      </c>
    </row>
    <row r="31" spans="1:6" ht="14.25">
      <c r="A31" s="13" t="s">
        <v>55</v>
      </c>
      <c r="B31" s="13">
        <v>19109.36</v>
      </c>
      <c r="C31" s="13" t="s">
        <v>56</v>
      </c>
      <c r="D31" s="13">
        <v>17057.45</v>
      </c>
      <c r="E31" s="13" t="s">
        <v>56</v>
      </c>
      <c r="F31" s="13">
        <v>17057.45</v>
      </c>
    </row>
    <row r="32" spans="1:6" ht="14.25">
      <c r="A32" s="13" t="s">
        <v>57</v>
      </c>
      <c r="B32" s="19">
        <v>9241.4</v>
      </c>
      <c r="C32" s="13"/>
      <c r="D32" s="13"/>
      <c r="E32" s="13"/>
      <c r="F32" s="13"/>
    </row>
    <row r="33" spans="1:6" ht="14.25">
      <c r="A33" s="13" t="s">
        <v>58</v>
      </c>
      <c r="B33" s="13">
        <v>9867.96</v>
      </c>
      <c r="C33" s="13"/>
      <c r="D33" s="13"/>
      <c r="E33" s="13"/>
      <c r="F33" s="13"/>
    </row>
    <row r="34" spans="1:6" ht="14.25">
      <c r="A34" s="13"/>
      <c r="B34" s="13"/>
      <c r="C34" s="13"/>
      <c r="D34" s="13"/>
      <c r="E34" s="13"/>
      <c r="F34" s="13"/>
    </row>
    <row r="35" spans="1:6" s="17" customFormat="1" ht="14.25">
      <c r="A35" s="4" t="s">
        <v>59</v>
      </c>
      <c r="B35" s="11">
        <f>SUM(B29:B31)</f>
        <v>34580.130000000005</v>
      </c>
      <c r="C35" s="4" t="s">
        <v>60</v>
      </c>
      <c r="D35" s="11">
        <f>SUM(D29:D31)</f>
        <v>34580.130000000005</v>
      </c>
      <c r="E35" s="4" t="s">
        <v>60</v>
      </c>
      <c r="F35" s="11">
        <f>SUM(F29:F31)</f>
        <v>34580.130000000005</v>
      </c>
    </row>
  </sheetData>
  <sheetProtection/>
  <mergeCells count="4">
    <mergeCell ref="A2:F2"/>
    <mergeCell ref="A3:F3"/>
    <mergeCell ref="A4:B4"/>
    <mergeCell ref="C4:F4"/>
  </mergeCells>
  <printOptions/>
  <pageMargins left="1.82" right="0.75" top="0.5" bottom="0.45" header="0.279861111111111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3" activeCellId="1" sqref="E12 E13"/>
    </sheetView>
  </sheetViews>
  <sheetFormatPr defaultColWidth="9.00390625" defaultRowHeight="14.25"/>
  <cols>
    <col min="1" max="1" width="12.125" style="0" customWidth="1"/>
    <col min="2" max="2" width="25.625" style="0" customWidth="1"/>
    <col min="3" max="3" width="12.00390625" style="0" customWidth="1"/>
    <col min="4" max="4" width="14.00390625" style="0" customWidth="1"/>
    <col min="5" max="5" width="16.125" style="0" customWidth="1"/>
    <col min="6" max="6" width="15.125" style="0" customWidth="1"/>
  </cols>
  <sheetData>
    <row r="1" ht="14.25">
      <c r="A1" s="1"/>
    </row>
    <row r="2" spans="1:6" ht="25.5">
      <c r="A2" s="24" t="s">
        <v>61</v>
      </c>
      <c r="B2" s="24"/>
      <c r="C2" s="24"/>
      <c r="D2" s="24"/>
      <c r="E2" s="24"/>
      <c r="F2" s="24"/>
    </row>
    <row r="3" spans="1:6" ht="14.25">
      <c r="A3" s="25" t="s">
        <v>1</v>
      </c>
      <c r="B3" s="25"/>
      <c r="C3" s="25"/>
      <c r="D3" s="25"/>
      <c r="E3" s="25"/>
      <c r="F3" s="25"/>
    </row>
    <row r="4" spans="1:6" ht="14.25">
      <c r="A4" s="26" t="s">
        <v>6</v>
      </c>
      <c r="B4" s="26"/>
      <c r="C4" s="29" t="s">
        <v>62</v>
      </c>
      <c r="D4" s="29" t="s">
        <v>63</v>
      </c>
      <c r="E4" s="29" t="s">
        <v>64</v>
      </c>
      <c r="F4" s="29" t="s">
        <v>65</v>
      </c>
    </row>
    <row r="5" spans="1:6" ht="14.25">
      <c r="A5" s="16" t="s">
        <v>66</v>
      </c>
      <c r="B5" s="16" t="s">
        <v>67</v>
      </c>
      <c r="C5" s="30"/>
      <c r="D5" s="31"/>
      <c r="E5" s="31"/>
      <c r="F5" s="31"/>
    </row>
    <row r="6" spans="1:6" ht="14.25">
      <c r="A6" s="27" t="s">
        <v>68</v>
      </c>
      <c r="B6" s="28"/>
      <c r="C6" s="13">
        <f>D6+E6</f>
        <v>5704.29</v>
      </c>
      <c r="D6" s="13">
        <f>D7+D10+D13</f>
        <v>2518.75</v>
      </c>
      <c r="E6" s="13">
        <f>E7+E10+E13</f>
        <v>3185.54</v>
      </c>
      <c r="F6" s="8"/>
    </row>
    <row r="7" spans="1:6" ht="14.25">
      <c r="A7" s="12">
        <v>208</v>
      </c>
      <c r="B7" s="13" t="s">
        <v>103</v>
      </c>
      <c r="C7" s="13">
        <f aca="true" t="shared" si="0" ref="C7:C18">D7+E7</f>
        <v>179.42</v>
      </c>
      <c r="D7" s="13">
        <v>179.42</v>
      </c>
      <c r="E7" s="13"/>
      <c r="F7" s="8"/>
    </row>
    <row r="8" spans="1:6" ht="14.25">
      <c r="A8" s="12">
        <v>20805</v>
      </c>
      <c r="B8" s="13" t="s">
        <v>104</v>
      </c>
      <c r="C8" s="13">
        <f t="shared" si="0"/>
        <v>179.42</v>
      </c>
      <c r="D8" s="13">
        <v>179.42</v>
      </c>
      <c r="E8" s="13"/>
      <c r="F8" s="8"/>
    </row>
    <row r="9" spans="1:6" ht="14.25">
      <c r="A9" s="12">
        <v>2080502</v>
      </c>
      <c r="B9" s="13" t="s">
        <v>105</v>
      </c>
      <c r="C9" s="13">
        <f t="shared" si="0"/>
        <v>179.42</v>
      </c>
      <c r="D9" s="13">
        <v>179.42</v>
      </c>
      <c r="E9" s="13"/>
      <c r="F9" s="8"/>
    </row>
    <row r="10" spans="1:6" ht="14.25">
      <c r="A10" s="12">
        <v>215</v>
      </c>
      <c r="B10" s="13" t="s">
        <v>106</v>
      </c>
      <c r="C10" s="19">
        <f t="shared" si="0"/>
        <v>4</v>
      </c>
      <c r="D10" s="13"/>
      <c r="E10" s="19">
        <v>4</v>
      </c>
      <c r="F10" s="8"/>
    </row>
    <row r="11" spans="1:6" ht="14.25">
      <c r="A11" s="12">
        <v>21501</v>
      </c>
      <c r="B11" s="13" t="s">
        <v>107</v>
      </c>
      <c r="C11" s="19">
        <f t="shared" si="0"/>
        <v>4</v>
      </c>
      <c r="D11" s="13"/>
      <c r="E11" s="19">
        <v>4</v>
      </c>
      <c r="F11" s="8"/>
    </row>
    <row r="12" spans="1:6" ht="14.25">
      <c r="A12" s="12">
        <v>2150199</v>
      </c>
      <c r="B12" s="13" t="s">
        <v>108</v>
      </c>
      <c r="C12" s="19">
        <f t="shared" si="0"/>
        <v>4</v>
      </c>
      <c r="D12" s="13"/>
      <c r="E12" s="19">
        <v>4</v>
      </c>
      <c r="F12" s="8"/>
    </row>
    <row r="13" spans="1:6" ht="14.25">
      <c r="A13" s="12">
        <v>220</v>
      </c>
      <c r="B13" s="13" t="s">
        <v>109</v>
      </c>
      <c r="C13" s="19">
        <f t="shared" si="0"/>
        <v>5520.87</v>
      </c>
      <c r="D13" s="13">
        <v>2339.33</v>
      </c>
      <c r="E13" s="19">
        <f>E14</f>
        <v>3181.54</v>
      </c>
      <c r="F13" s="8"/>
    </row>
    <row r="14" spans="1:6" ht="14.25">
      <c r="A14" s="12">
        <v>22001</v>
      </c>
      <c r="B14" s="13" t="s">
        <v>110</v>
      </c>
      <c r="C14" s="19">
        <f t="shared" si="0"/>
        <v>5520.87</v>
      </c>
      <c r="D14" s="13">
        <v>2339.33</v>
      </c>
      <c r="E14" s="19">
        <f>SUM(E15:E19)</f>
        <v>3181.54</v>
      </c>
      <c r="F14" s="8"/>
    </row>
    <row r="15" spans="1:6" ht="14.25">
      <c r="A15" s="12">
        <v>2200111</v>
      </c>
      <c r="B15" s="13" t="s">
        <v>111</v>
      </c>
      <c r="C15" s="19">
        <f t="shared" si="0"/>
        <v>894.53</v>
      </c>
      <c r="D15" s="13"/>
      <c r="E15" s="19">
        <v>894.53</v>
      </c>
      <c r="F15" s="8"/>
    </row>
    <row r="16" spans="1:6" ht="14.25">
      <c r="A16" s="12">
        <v>2200113</v>
      </c>
      <c r="B16" s="13" t="s">
        <v>112</v>
      </c>
      <c r="C16" s="19">
        <f t="shared" si="0"/>
        <v>607.1</v>
      </c>
      <c r="D16" s="13"/>
      <c r="E16" s="19">
        <v>607.1</v>
      </c>
      <c r="F16" s="8"/>
    </row>
    <row r="17" spans="1:6" ht="14.25">
      <c r="A17" s="12">
        <v>2200120</v>
      </c>
      <c r="B17" s="13" t="s">
        <v>113</v>
      </c>
      <c r="C17" s="19">
        <f t="shared" si="0"/>
        <v>1678.87</v>
      </c>
      <c r="D17" s="13"/>
      <c r="E17" s="19">
        <v>1678.87</v>
      </c>
      <c r="F17" s="8"/>
    </row>
    <row r="18" spans="1:6" ht="14.25">
      <c r="A18" s="12">
        <v>2200150</v>
      </c>
      <c r="B18" s="13" t="s">
        <v>114</v>
      </c>
      <c r="C18" s="19">
        <f t="shared" si="0"/>
        <v>2339.33</v>
      </c>
      <c r="D18" s="13">
        <v>2339.33</v>
      </c>
      <c r="E18" s="13"/>
      <c r="F18" s="8"/>
    </row>
    <row r="19" spans="1:6" ht="14.25">
      <c r="A19" s="12">
        <v>2200199</v>
      </c>
      <c r="B19" s="13" t="s">
        <v>115</v>
      </c>
      <c r="C19" s="19">
        <v>1.04</v>
      </c>
      <c r="D19" s="13"/>
      <c r="E19" s="13">
        <v>1.04</v>
      </c>
      <c r="F19" s="8"/>
    </row>
  </sheetData>
  <sheetProtection/>
  <mergeCells count="8">
    <mergeCell ref="A2:F2"/>
    <mergeCell ref="A3:F3"/>
    <mergeCell ref="A4:B4"/>
    <mergeCell ref="A6:B6"/>
    <mergeCell ref="C4:C5"/>
    <mergeCell ref="D4:D5"/>
    <mergeCell ref="E4:E5"/>
    <mergeCell ref="F4:F5"/>
  </mergeCells>
  <printOptions/>
  <pageMargins left="1.75" right="0.75" top="0.8395833333333333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I40" sqref="I40"/>
    </sheetView>
  </sheetViews>
  <sheetFormatPr defaultColWidth="9.00390625" defaultRowHeight="14.25"/>
  <cols>
    <col min="1" max="1" width="18.875" style="0" customWidth="1"/>
    <col min="2" max="2" width="25.50390625" style="0" customWidth="1"/>
    <col min="3" max="3" width="14.375" style="0" customWidth="1"/>
    <col min="4" max="4" width="12.25390625" style="0" customWidth="1"/>
    <col min="5" max="5" width="14.125" style="0" customWidth="1"/>
    <col min="6" max="6" width="10.50390625" style="0" customWidth="1"/>
  </cols>
  <sheetData>
    <row r="1" ht="2.25" customHeight="1">
      <c r="A1" s="1"/>
    </row>
    <row r="2" spans="1:6" ht="24.75" customHeight="1">
      <c r="A2" s="32" t="s">
        <v>69</v>
      </c>
      <c r="B2" s="32"/>
      <c r="C2" s="32"/>
      <c r="D2" s="32"/>
      <c r="E2" s="32"/>
      <c r="F2" s="32"/>
    </row>
    <row r="3" spans="1:6" ht="9.75" customHeight="1">
      <c r="A3" s="33" t="s">
        <v>1</v>
      </c>
      <c r="B3" s="33"/>
      <c r="C3" s="33"/>
      <c r="D3" s="33"/>
      <c r="E3" s="33"/>
      <c r="F3" s="33"/>
    </row>
    <row r="4" spans="1:6" s="10" customFormat="1" ht="20.25" customHeight="1">
      <c r="A4" s="3" t="s">
        <v>70</v>
      </c>
      <c r="B4" s="3" t="s">
        <v>71</v>
      </c>
      <c r="C4" s="3" t="s">
        <v>62</v>
      </c>
      <c r="D4" s="3" t="s">
        <v>63</v>
      </c>
      <c r="E4" s="3" t="s">
        <v>64</v>
      </c>
      <c r="F4" s="3" t="s">
        <v>65</v>
      </c>
    </row>
    <row r="5" spans="1:6" s="2" customFormat="1" ht="12">
      <c r="A5" s="11"/>
      <c r="B5" s="4" t="s">
        <v>62</v>
      </c>
      <c r="C5" s="20">
        <f>D5+E5</f>
        <v>5704.29</v>
      </c>
      <c r="D5" s="20">
        <f>D6+D12+D35+D42</f>
        <v>2518.75</v>
      </c>
      <c r="E5" s="20">
        <f>E6+E12+E35+E42</f>
        <v>3185.54</v>
      </c>
      <c r="F5" s="11"/>
    </row>
    <row r="6" spans="1:6" s="1" customFormat="1" ht="12">
      <c r="A6" s="12">
        <v>301</v>
      </c>
      <c r="B6" s="11" t="s">
        <v>72</v>
      </c>
      <c r="C6" s="20">
        <f aca="true" t="shared" si="0" ref="C6:C45">D6+E6</f>
        <v>2200.06</v>
      </c>
      <c r="D6" s="13">
        <f>SUM(D7:D11)</f>
        <v>1755.65</v>
      </c>
      <c r="E6" s="19">
        <f>SUM(E7:E11)</f>
        <v>444.40999999999997</v>
      </c>
      <c r="F6" s="13"/>
    </row>
    <row r="7" spans="1:6" s="1" customFormat="1" ht="12">
      <c r="A7" s="14" t="s">
        <v>73</v>
      </c>
      <c r="B7" s="13" t="s">
        <v>74</v>
      </c>
      <c r="C7" s="20">
        <f t="shared" si="0"/>
        <v>525.01</v>
      </c>
      <c r="D7" s="13">
        <v>511.58</v>
      </c>
      <c r="E7" s="19">
        <v>13.43</v>
      </c>
      <c r="F7" s="13"/>
    </row>
    <row r="8" spans="1:6" s="1" customFormat="1" ht="12">
      <c r="A8" s="14" t="s">
        <v>75</v>
      </c>
      <c r="B8" s="13" t="s">
        <v>76</v>
      </c>
      <c r="C8" s="20">
        <f t="shared" si="0"/>
        <v>243.76</v>
      </c>
      <c r="D8" s="13">
        <v>94.56</v>
      </c>
      <c r="E8" s="19">
        <v>149.2</v>
      </c>
      <c r="F8" s="13"/>
    </row>
    <row r="9" spans="1:6" s="1" customFormat="1" ht="12">
      <c r="A9" s="14" t="s">
        <v>116</v>
      </c>
      <c r="B9" s="13" t="s">
        <v>118</v>
      </c>
      <c r="C9" s="20">
        <f t="shared" si="0"/>
        <v>184.22</v>
      </c>
      <c r="D9" s="13">
        <v>180.32</v>
      </c>
      <c r="E9" s="19">
        <v>3.9</v>
      </c>
      <c r="F9" s="13"/>
    </row>
    <row r="10" spans="1:6" s="1" customFormat="1" ht="12">
      <c r="A10" s="14" t="s">
        <v>117</v>
      </c>
      <c r="B10" s="13" t="s">
        <v>119</v>
      </c>
      <c r="C10" s="20">
        <f t="shared" si="0"/>
        <v>1029.2</v>
      </c>
      <c r="D10" s="13">
        <v>885.21</v>
      </c>
      <c r="E10" s="19">
        <v>143.99</v>
      </c>
      <c r="F10" s="13"/>
    </row>
    <row r="11" spans="1:6" s="1" customFormat="1" ht="12">
      <c r="A11" s="14" t="s">
        <v>178</v>
      </c>
      <c r="B11" s="13" t="s">
        <v>120</v>
      </c>
      <c r="C11" s="20">
        <f t="shared" si="0"/>
        <v>217.87</v>
      </c>
      <c r="D11" s="13">
        <v>83.98</v>
      </c>
      <c r="E11" s="19">
        <v>133.89</v>
      </c>
      <c r="F11" s="13"/>
    </row>
    <row r="12" spans="1:6" s="1" customFormat="1" ht="12">
      <c r="A12" s="12">
        <v>302</v>
      </c>
      <c r="B12" s="11" t="s">
        <v>77</v>
      </c>
      <c r="C12" s="20">
        <f t="shared" si="0"/>
        <v>3107.67</v>
      </c>
      <c r="D12" s="13">
        <f>SUM(D13:D34)</f>
        <v>413.39000000000004</v>
      </c>
      <c r="E12" s="13">
        <f>SUM(E13:E34)</f>
        <v>2694.28</v>
      </c>
      <c r="F12" s="13"/>
    </row>
    <row r="13" spans="1:6" s="1" customFormat="1" ht="12">
      <c r="A13" s="15" t="s">
        <v>78</v>
      </c>
      <c r="B13" s="13" t="s">
        <v>79</v>
      </c>
      <c r="C13" s="20">
        <f t="shared" si="0"/>
        <v>82.63</v>
      </c>
      <c r="D13" s="13">
        <v>64.42</v>
      </c>
      <c r="E13" s="13">
        <v>18.21</v>
      </c>
      <c r="F13" s="13"/>
    </row>
    <row r="14" spans="1:6" s="1" customFormat="1" ht="12">
      <c r="A14" s="15" t="s">
        <v>80</v>
      </c>
      <c r="B14" s="13" t="s">
        <v>81</v>
      </c>
      <c r="C14" s="20">
        <f t="shared" si="0"/>
        <v>105.17</v>
      </c>
      <c r="D14" s="13">
        <v>9.08</v>
      </c>
      <c r="E14" s="13">
        <v>96.09</v>
      </c>
      <c r="F14" s="13"/>
    </row>
    <row r="15" spans="1:6" s="1" customFormat="1" ht="12">
      <c r="A15" s="15" t="s">
        <v>121</v>
      </c>
      <c r="B15" s="13" t="s">
        <v>122</v>
      </c>
      <c r="C15" s="20">
        <f t="shared" si="0"/>
        <v>1.52</v>
      </c>
      <c r="D15" s="13">
        <v>1.52</v>
      </c>
      <c r="E15" s="13"/>
      <c r="F15" s="13"/>
    </row>
    <row r="16" spans="1:6" s="1" customFormat="1" ht="12">
      <c r="A16" s="15" t="s">
        <v>140</v>
      </c>
      <c r="B16" s="13" t="s">
        <v>123</v>
      </c>
      <c r="C16" s="20">
        <f t="shared" si="0"/>
        <v>225.87</v>
      </c>
      <c r="D16" s="13">
        <v>0.4</v>
      </c>
      <c r="E16" s="13">
        <v>225.47</v>
      </c>
      <c r="F16" s="13"/>
    </row>
    <row r="17" spans="1:6" s="1" customFormat="1" ht="12">
      <c r="A17" s="15" t="s">
        <v>141</v>
      </c>
      <c r="B17" s="13" t="s">
        <v>124</v>
      </c>
      <c r="C17" s="20">
        <f t="shared" si="0"/>
        <v>221.63</v>
      </c>
      <c r="D17" s="13">
        <v>1.6</v>
      </c>
      <c r="E17" s="13">
        <v>220.03</v>
      </c>
      <c r="F17" s="13"/>
    </row>
    <row r="18" spans="1:6" s="1" customFormat="1" ht="12">
      <c r="A18" s="15" t="s">
        <v>142</v>
      </c>
      <c r="B18" s="13" t="s">
        <v>125</v>
      </c>
      <c r="C18" s="20">
        <f t="shared" si="0"/>
        <v>29.38</v>
      </c>
      <c r="D18" s="13">
        <v>9.39</v>
      </c>
      <c r="E18" s="13">
        <v>19.99</v>
      </c>
      <c r="F18" s="13"/>
    </row>
    <row r="19" spans="1:6" s="1" customFormat="1" ht="12">
      <c r="A19" s="15" t="s">
        <v>143</v>
      </c>
      <c r="B19" s="13" t="s">
        <v>126</v>
      </c>
      <c r="C19" s="20">
        <f t="shared" si="0"/>
        <v>38.84</v>
      </c>
      <c r="D19" s="13">
        <v>28.7</v>
      </c>
      <c r="E19" s="13">
        <v>10.14</v>
      </c>
      <c r="F19" s="13"/>
    </row>
    <row r="20" spans="1:6" s="1" customFormat="1" ht="12">
      <c r="A20" s="15" t="s">
        <v>144</v>
      </c>
      <c r="B20" s="13" t="s">
        <v>127</v>
      </c>
      <c r="C20" s="20">
        <f t="shared" si="0"/>
        <v>44.63</v>
      </c>
      <c r="D20" s="13">
        <v>2</v>
      </c>
      <c r="E20" s="13">
        <v>42.63</v>
      </c>
      <c r="F20" s="13"/>
    </row>
    <row r="21" spans="1:6" s="1" customFormat="1" ht="12">
      <c r="A21" s="15" t="s">
        <v>145</v>
      </c>
      <c r="B21" s="13" t="s">
        <v>128</v>
      </c>
      <c r="C21" s="20">
        <f t="shared" si="0"/>
        <v>226.81</v>
      </c>
      <c r="D21" s="13">
        <v>49.93</v>
      </c>
      <c r="E21" s="13">
        <v>176.88</v>
      </c>
      <c r="F21" s="13"/>
    </row>
    <row r="22" spans="1:6" s="1" customFormat="1" ht="12">
      <c r="A22" s="15" t="s">
        <v>146</v>
      </c>
      <c r="B22" s="13" t="s">
        <v>129</v>
      </c>
      <c r="C22" s="20">
        <f t="shared" si="0"/>
        <v>36.45</v>
      </c>
      <c r="D22" s="13">
        <v>4.84</v>
      </c>
      <c r="E22" s="13">
        <v>31.61</v>
      </c>
      <c r="F22" s="13"/>
    </row>
    <row r="23" spans="1:6" s="1" customFormat="1" ht="12">
      <c r="A23" s="15" t="s">
        <v>147</v>
      </c>
      <c r="B23" s="13" t="s">
        <v>130</v>
      </c>
      <c r="C23" s="20">
        <f t="shared" si="0"/>
        <v>209.48</v>
      </c>
      <c r="D23" s="13">
        <v>28.72</v>
      </c>
      <c r="E23" s="13">
        <v>180.76</v>
      </c>
      <c r="F23" s="13"/>
    </row>
    <row r="24" spans="1:6" s="1" customFormat="1" ht="12">
      <c r="A24" s="15" t="s">
        <v>148</v>
      </c>
      <c r="B24" s="13" t="s">
        <v>131</v>
      </c>
      <c r="C24" s="20">
        <f t="shared" si="0"/>
        <v>37.72</v>
      </c>
      <c r="D24" s="13">
        <v>31.77</v>
      </c>
      <c r="E24" s="13">
        <v>5.95</v>
      </c>
      <c r="F24" s="13"/>
    </row>
    <row r="25" spans="1:6" s="1" customFormat="1" ht="12">
      <c r="A25" s="15" t="s">
        <v>149</v>
      </c>
      <c r="B25" s="13" t="s">
        <v>132</v>
      </c>
      <c r="C25" s="20">
        <f t="shared" si="0"/>
        <v>28.14</v>
      </c>
      <c r="D25" s="13">
        <v>20.96</v>
      </c>
      <c r="E25" s="13">
        <v>7.18</v>
      </c>
      <c r="F25" s="13"/>
    </row>
    <row r="26" spans="1:6" s="1" customFormat="1" ht="12">
      <c r="A26" s="15" t="s">
        <v>150</v>
      </c>
      <c r="B26" s="13" t="s">
        <v>133</v>
      </c>
      <c r="C26" s="20">
        <f t="shared" si="0"/>
        <v>2.75</v>
      </c>
      <c r="D26" s="13">
        <v>2.75</v>
      </c>
      <c r="E26" s="13"/>
      <c r="F26" s="13"/>
    </row>
    <row r="27" spans="1:6" s="1" customFormat="1" ht="12">
      <c r="A27" s="15" t="s">
        <v>169</v>
      </c>
      <c r="B27" s="13" t="s">
        <v>168</v>
      </c>
      <c r="C27" s="20">
        <f t="shared" si="0"/>
        <v>157.14</v>
      </c>
      <c r="D27" s="13"/>
      <c r="E27" s="13">
        <v>157.14</v>
      </c>
      <c r="F27" s="13"/>
    </row>
    <row r="28" spans="1:6" s="1" customFormat="1" ht="12">
      <c r="A28" s="15" t="s">
        <v>170</v>
      </c>
      <c r="B28" s="13" t="s">
        <v>171</v>
      </c>
      <c r="C28" s="20">
        <f t="shared" si="0"/>
        <v>9</v>
      </c>
      <c r="D28" s="13"/>
      <c r="E28" s="13">
        <v>9</v>
      </c>
      <c r="F28" s="13"/>
    </row>
    <row r="29" spans="1:6" s="1" customFormat="1" ht="12">
      <c r="A29" s="15" t="s">
        <v>151</v>
      </c>
      <c r="B29" s="13" t="s">
        <v>134</v>
      </c>
      <c r="C29" s="20">
        <f t="shared" si="0"/>
        <v>191</v>
      </c>
      <c r="D29" s="13">
        <v>0.35</v>
      </c>
      <c r="E29" s="13">
        <v>190.65</v>
      </c>
      <c r="F29" s="13"/>
    </row>
    <row r="30" spans="1:6" s="1" customFormat="1" ht="12">
      <c r="A30" s="15" t="s">
        <v>152</v>
      </c>
      <c r="B30" s="13" t="s">
        <v>135</v>
      </c>
      <c r="C30" s="20">
        <f t="shared" si="0"/>
        <v>892.0400000000001</v>
      </c>
      <c r="D30" s="13">
        <v>0.09</v>
      </c>
      <c r="E30" s="13">
        <v>891.95</v>
      </c>
      <c r="F30" s="13"/>
    </row>
    <row r="31" spans="1:6" s="1" customFormat="1" ht="12">
      <c r="A31" s="15" t="s">
        <v>153</v>
      </c>
      <c r="B31" s="13" t="s">
        <v>136</v>
      </c>
      <c r="C31" s="20">
        <f t="shared" si="0"/>
        <v>35.24</v>
      </c>
      <c r="D31" s="13">
        <v>34.35</v>
      </c>
      <c r="E31" s="13">
        <v>0.89</v>
      </c>
      <c r="F31" s="13"/>
    </row>
    <row r="32" spans="1:6" s="1" customFormat="1" ht="12">
      <c r="A32" s="15" t="s">
        <v>154</v>
      </c>
      <c r="B32" s="13" t="s">
        <v>137</v>
      </c>
      <c r="C32" s="20">
        <f t="shared" si="0"/>
        <v>35.15</v>
      </c>
      <c r="D32" s="13">
        <v>35.15</v>
      </c>
      <c r="E32" s="13"/>
      <c r="F32" s="13"/>
    </row>
    <row r="33" spans="1:6" s="1" customFormat="1" ht="12">
      <c r="A33" s="15" t="s">
        <v>155</v>
      </c>
      <c r="B33" s="13" t="s">
        <v>138</v>
      </c>
      <c r="C33" s="20">
        <f t="shared" si="0"/>
        <v>69.56</v>
      </c>
      <c r="D33" s="13">
        <v>69.56</v>
      </c>
      <c r="E33" s="13"/>
      <c r="F33" s="13"/>
    </row>
    <row r="34" spans="1:6" s="1" customFormat="1" ht="12">
      <c r="A34" s="15" t="s">
        <v>156</v>
      </c>
      <c r="B34" s="13" t="s">
        <v>139</v>
      </c>
      <c r="C34" s="20">
        <f t="shared" si="0"/>
        <v>427.52</v>
      </c>
      <c r="D34" s="13">
        <v>17.81</v>
      </c>
      <c r="E34" s="13">
        <v>409.71</v>
      </c>
      <c r="F34" s="13"/>
    </row>
    <row r="35" spans="1:6" s="1" customFormat="1" ht="12">
      <c r="A35" s="15" t="s">
        <v>82</v>
      </c>
      <c r="B35" s="11" t="s">
        <v>83</v>
      </c>
      <c r="C35" s="20">
        <f t="shared" si="0"/>
        <v>349.71000000000004</v>
      </c>
      <c r="D35" s="13">
        <f>SUM(D36:D41)</f>
        <v>349.71000000000004</v>
      </c>
      <c r="E35" s="13"/>
      <c r="F35" s="13"/>
    </row>
    <row r="36" spans="1:6" s="1" customFormat="1" ht="12">
      <c r="A36" s="15" t="s">
        <v>162</v>
      </c>
      <c r="B36" s="13" t="s">
        <v>84</v>
      </c>
      <c r="C36" s="20">
        <f t="shared" si="0"/>
        <v>175.46</v>
      </c>
      <c r="D36" s="13">
        <v>175.46</v>
      </c>
      <c r="E36" s="13"/>
      <c r="F36" s="13"/>
    </row>
    <row r="37" spans="1:6" s="1" customFormat="1" ht="12">
      <c r="A37" s="15" t="s">
        <v>163</v>
      </c>
      <c r="B37" s="13" t="s">
        <v>157</v>
      </c>
      <c r="C37" s="20">
        <f t="shared" si="0"/>
        <v>5.16</v>
      </c>
      <c r="D37" s="13">
        <v>5.16</v>
      </c>
      <c r="E37" s="13"/>
      <c r="F37" s="13"/>
    </row>
    <row r="38" spans="1:6" s="1" customFormat="1" ht="12">
      <c r="A38" s="15" t="s">
        <v>164</v>
      </c>
      <c r="B38" s="13" t="s">
        <v>158</v>
      </c>
      <c r="C38" s="20">
        <f t="shared" si="0"/>
        <v>9.29</v>
      </c>
      <c r="D38" s="13">
        <v>9.29</v>
      </c>
      <c r="E38" s="13"/>
      <c r="F38" s="13"/>
    </row>
    <row r="39" spans="1:6" s="1" customFormat="1" ht="12">
      <c r="A39" s="15" t="s">
        <v>165</v>
      </c>
      <c r="B39" s="13" t="s">
        <v>159</v>
      </c>
      <c r="C39" s="20">
        <f t="shared" si="0"/>
        <v>0.24</v>
      </c>
      <c r="D39" s="13">
        <v>0.24</v>
      </c>
      <c r="E39" s="13"/>
      <c r="F39" s="13"/>
    </row>
    <row r="40" spans="1:6" s="1" customFormat="1" ht="12">
      <c r="A40" s="15" t="s">
        <v>166</v>
      </c>
      <c r="B40" s="13" t="s">
        <v>160</v>
      </c>
      <c r="C40" s="20">
        <f t="shared" si="0"/>
        <v>159.33</v>
      </c>
      <c r="D40" s="13">
        <v>159.33</v>
      </c>
      <c r="E40" s="13"/>
      <c r="F40" s="13"/>
    </row>
    <row r="41" spans="1:6" s="1" customFormat="1" ht="12">
      <c r="A41" s="15" t="s">
        <v>167</v>
      </c>
      <c r="B41" s="13" t="s">
        <v>161</v>
      </c>
      <c r="C41" s="20">
        <f t="shared" si="0"/>
        <v>0.23</v>
      </c>
      <c r="D41" s="13">
        <v>0.23</v>
      </c>
      <c r="E41" s="13"/>
      <c r="F41" s="13"/>
    </row>
    <row r="42" spans="1:6" s="1" customFormat="1" ht="12">
      <c r="A42" s="15" t="s">
        <v>86</v>
      </c>
      <c r="B42" s="11" t="s">
        <v>87</v>
      </c>
      <c r="C42" s="20">
        <f t="shared" si="0"/>
        <v>46.85000000000001</v>
      </c>
      <c r="D42" s="13"/>
      <c r="E42" s="13">
        <f>SUM(E43:E45)</f>
        <v>46.85000000000001</v>
      </c>
      <c r="F42" s="13"/>
    </row>
    <row r="43" spans="1:6" s="1" customFormat="1" ht="12">
      <c r="A43" s="15" t="s">
        <v>88</v>
      </c>
      <c r="B43" s="13" t="s">
        <v>85</v>
      </c>
      <c r="C43" s="20">
        <f t="shared" si="0"/>
        <v>5.66</v>
      </c>
      <c r="D43" s="13"/>
      <c r="E43" s="13">
        <v>5.66</v>
      </c>
      <c r="F43" s="13"/>
    </row>
    <row r="44" spans="1:6" s="1" customFormat="1" ht="12">
      <c r="A44" s="15" t="s">
        <v>173</v>
      </c>
      <c r="B44" s="13" t="s">
        <v>172</v>
      </c>
      <c r="C44" s="20">
        <f t="shared" si="0"/>
        <v>38.24</v>
      </c>
      <c r="D44" s="13"/>
      <c r="E44" s="13">
        <v>38.24</v>
      </c>
      <c r="F44" s="13"/>
    </row>
    <row r="45" spans="1:6" s="1" customFormat="1" ht="12">
      <c r="A45" s="15" t="s">
        <v>174</v>
      </c>
      <c r="B45" s="13" t="s">
        <v>175</v>
      </c>
      <c r="C45" s="20">
        <f t="shared" si="0"/>
        <v>2.95</v>
      </c>
      <c r="D45" s="13"/>
      <c r="E45" s="13">
        <v>2.95</v>
      </c>
      <c r="F45" s="13"/>
    </row>
  </sheetData>
  <sheetProtection/>
  <mergeCells count="2">
    <mergeCell ref="A2:F2"/>
    <mergeCell ref="A3:F3"/>
  </mergeCells>
  <printOptions/>
  <pageMargins left="1.92" right="0.6194444444444445" top="0.17" bottom="0.19" header="0.17" footer="0.169444444444444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5.50390625" style="0" customWidth="1"/>
    <col min="2" max="2" width="12.625" style="0" customWidth="1"/>
    <col min="3" max="3" width="16.375" style="0" customWidth="1"/>
    <col min="4" max="4" width="13.125" style="0" customWidth="1"/>
    <col min="5" max="5" width="12.25390625" style="0" customWidth="1"/>
    <col min="6" max="6" width="12.75390625" style="0" customWidth="1"/>
    <col min="7" max="7" width="12.25390625" style="0" customWidth="1"/>
    <col min="8" max="8" width="11.375" style="0" customWidth="1"/>
    <col min="9" max="9" width="14.625" style="0" customWidth="1"/>
  </cols>
  <sheetData>
    <row r="1" ht="14.25">
      <c r="A1" s="1"/>
    </row>
    <row r="2" spans="1:9" ht="51" customHeight="1">
      <c r="A2" s="34" t="s">
        <v>89</v>
      </c>
      <c r="B2" s="34"/>
      <c r="C2" s="34"/>
      <c r="D2" s="34"/>
      <c r="E2" s="34"/>
      <c r="F2" s="34"/>
      <c r="G2" s="34"/>
      <c r="H2" s="34"/>
      <c r="I2" s="34"/>
    </row>
    <row r="3" spans="2:9" ht="14.25">
      <c r="B3" s="2"/>
      <c r="C3" s="2"/>
      <c r="D3" s="2"/>
      <c r="E3" s="2"/>
      <c r="F3" s="2"/>
      <c r="I3" s="9" t="s">
        <v>1</v>
      </c>
    </row>
    <row r="4" spans="1:9" ht="14.25">
      <c r="A4" s="35" t="s">
        <v>90</v>
      </c>
      <c r="B4" s="23" t="s">
        <v>91</v>
      </c>
      <c r="C4" s="23"/>
      <c r="D4" s="23"/>
      <c r="E4" s="23"/>
      <c r="F4" s="23"/>
      <c r="G4" s="23"/>
      <c r="H4" s="35" t="s">
        <v>92</v>
      </c>
      <c r="I4" s="35" t="s">
        <v>93</v>
      </c>
    </row>
    <row r="5" spans="1:9" ht="26.25" customHeight="1">
      <c r="A5" s="35"/>
      <c r="B5" s="35" t="s">
        <v>94</v>
      </c>
      <c r="C5" s="35" t="s">
        <v>95</v>
      </c>
      <c r="D5" s="35" t="s">
        <v>96</v>
      </c>
      <c r="E5" s="35"/>
      <c r="F5" s="35"/>
      <c r="G5" s="35" t="s">
        <v>97</v>
      </c>
      <c r="H5" s="35"/>
      <c r="I5" s="35"/>
    </row>
    <row r="6" spans="1:9" ht="36.75" customHeight="1">
      <c r="A6" s="35"/>
      <c r="B6" s="35"/>
      <c r="C6" s="35"/>
      <c r="D6" s="4" t="s">
        <v>98</v>
      </c>
      <c r="E6" s="5" t="s">
        <v>99</v>
      </c>
      <c r="F6" s="4" t="s">
        <v>100</v>
      </c>
      <c r="G6" s="35"/>
      <c r="H6" s="35"/>
      <c r="I6" s="35"/>
    </row>
    <row r="7" spans="1:9" ht="33" customHeight="1">
      <c r="A7" s="6" t="s">
        <v>62</v>
      </c>
      <c r="B7" s="7">
        <v>72.31</v>
      </c>
      <c r="C7" s="7"/>
      <c r="D7" s="7"/>
      <c r="E7" s="7">
        <v>69.56</v>
      </c>
      <c r="F7" s="7"/>
      <c r="G7" s="7">
        <v>2.75</v>
      </c>
      <c r="H7" s="13">
        <v>37.72</v>
      </c>
      <c r="I7" s="13">
        <v>28.14</v>
      </c>
    </row>
    <row r="9" spans="1:7" ht="14.25">
      <c r="A9" s="36" t="s">
        <v>101</v>
      </c>
      <c r="B9" s="36"/>
      <c r="C9" s="36"/>
      <c r="D9" s="36"/>
      <c r="E9" s="36"/>
      <c r="F9" s="36"/>
      <c r="G9" s="36"/>
    </row>
    <row r="10" spans="1:9" ht="48" customHeight="1">
      <c r="A10" s="37" t="s">
        <v>102</v>
      </c>
      <c r="B10" s="37"/>
      <c r="C10" s="37"/>
      <c r="D10" s="37"/>
      <c r="E10" s="37"/>
      <c r="F10" s="37"/>
      <c r="G10" s="37"/>
      <c r="H10" s="37"/>
      <c r="I10" s="37"/>
    </row>
    <row r="11" spans="1:9" ht="21" customHeight="1">
      <c r="A11" s="38" t="s">
        <v>177</v>
      </c>
      <c r="B11" s="38"/>
      <c r="C11" s="38"/>
      <c r="D11" s="38"/>
      <c r="E11" s="38"/>
      <c r="F11" s="38"/>
      <c r="G11" s="38"/>
      <c r="H11" s="38"/>
      <c r="I11" s="38"/>
    </row>
    <row r="12" spans="1:9" ht="24" customHeight="1">
      <c r="A12" s="38" t="s">
        <v>176</v>
      </c>
      <c r="B12" s="38"/>
      <c r="C12" s="38"/>
      <c r="D12" s="38"/>
      <c r="E12" s="38"/>
      <c r="F12" s="38"/>
      <c r="G12" s="38"/>
      <c r="H12" s="38"/>
      <c r="I12" s="38"/>
    </row>
  </sheetData>
  <sheetProtection/>
  <mergeCells count="13">
    <mergeCell ref="A12:I12"/>
    <mergeCell ref="A4:A6"/>
    <mergeCell ref="B5:B6"/>
    <mergeCell ref="C5:C6"/>
    <mergeCell ref="G5:G6"/>
    <mergeCell ref="H4:H6"/>
    <mergeCell ref="I4:I6"/>
    <mergeCell ref="A2:I2"/>
    <mergeCell ref="B4:G4"/>
    <mergeCell ref="D5:F5"/>
    <mergeCell ref="A9:G9"/>
    <mergeCell ref="A10:I10"/>
    <mergeCell ref="A11:I11"/>
  </mergeCells>
  <printOptions/>
  <pageMargins left="0.8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薛文婷</cp:lastModifiedBy>
  <cp:lastPrinted>2015-08-14T07:41:06Z</cp:lastPrinted>
  <dcterms:created xsi:type="dcterms:W3CDTF">1996-12-17T01:32:42Z</dcterms:created>
  <dcterms:modified xsi:type="dcterms:W3CDTF">2015-08-14T15:00:17Z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